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nnifer.pacheco\AppData\Local\Microsoft\Windows\INetCache\Content.Outlook\E7FRK1AF\"/>
    </mc:Choice>
  </mc:AlternateContent>
  <bookViews>
    <workbookView xWindow="0" yWindow="0" windowWidth="11970" windowHeight="1275" tabRatio="685" firstSheet="1"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3" l="1"/>
  <c r="J22" i="3"/>
  <c r="J11" i="3" l="1"/>
  <c r="J12" i="3"/>
  <c r="J13" i="3"/>
  <c r="J14" i="3"/>
  <c r="J15" i="3"/>
  <c r="J17" i="3"/>
  <c r="J16" i="3"/>
  <c r="B12" i="4" l="1"/>
  <c r="B17" i="4" s="1"/>
  <c r="B24" i="4" s="1"/>
  <c r="B10" i="4"/>
  <c r="B11" i="4" s="1"/>
  <c r="B9" i="1"/>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c r="B3" i="4"/>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0" i="3"/>
  <c r="J19" i="3"/>
  <c r="J18" i="3"/>
  <c r="B4" i="3"/>
  <c r="B3" i="3"/>
  <c r="C3" i="2"/>
  <c r="C4" i="2"/>
  <c r="C5" i="2" s="1"/>
  <c r="C6" i="2" s="1"/>
  <c r="B16" i="4" l="1"/>
  <c r="B23" i="4" s="1"/>
  <c r="B15" i="4"/>
  <c r="B22" i="4" s="1"/>
</calcChain>
</file>

<file path=xl/sharedStrings.xml><?xml version="1.0" encoding="utf-8"?>
<sst xmlns="http://schemas.openxmlformats.org/spreadsheetml/2006/main" count="473" uniqueCount="317">
  <si>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</si>
  <si>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</si>
  <si>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</si>
  <si>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</si>
  <si>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</si>
  <si>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</si>
  <si>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</si>
  <si>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</si>
  <si>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</si>
  <si>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</si>
  <si>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</si>
  <si>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</si>
  <si>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</si>
  <si>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</si>
  <si>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</si>
  <si>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</si>
  <si>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</si>
  <si>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</si>
  <si>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</si>
  <si>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</si>
  <si>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</si>
  <si>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</si>
  <si>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</si>
  <si>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</si>
  <si>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</si>
  <si>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</si>
  <si>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</si>
  <si>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</si>
  <si>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</si>
  <si>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</si>
  <si>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</si>
  <si>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</si>
  <si>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</si>
  <si>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</si>
  <si>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</si>
  <si>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</si>
  <si>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</si>
  <si>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</si>
  <si>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</si>
  <si>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</si>
  <si>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</si>
  <si>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</si>
  <si>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</si>
  <si>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</si>
  <si>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</si>
  <si>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</si>
  <si>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</si>
  <si>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</si>
  <si>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</si>
  <si>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</si>
  <si>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</si>
  <si>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</si>
  <si>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</si>
  <si>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</si>
  <si>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</si>
  <si>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</si>
  <si>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</si>
  <si>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</si>
  <si>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</si>
  <si>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</si>
  <si>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</si>
  <si>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</si>
  <si>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</si>
  <si>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</si>
  <si>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</si>
  <si>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</si>
  <si>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</si>
  <si>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</si>
  <si>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</si>
  <si>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</si>
  <si>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</si>
  <si>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</si>
  <si>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</si>
  <si>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</si>
  <si>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</si>
  <si>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</si>
  <si>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</si>
  <si>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</si>
  <si>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</si>
  <si>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</si>
  <si>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</si>
  <si>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</si>
  <si>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</si>
  <si>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</si>
  <si>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</si>
  <si>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</si>
  <si>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</si>
  <si>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</si>
  <si>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</si>
  <si>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</si>
  <si>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</si>
  <si>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</si>
  <si>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</si>
  <si>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</si>
  <si>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</si>
  <si>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</si>
  <si>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</si>
  <si>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</si>
  <si>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</si>
  <si>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</si>
  <si>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</si>
  <si>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</si>
  <si>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</si>
  <si>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</si>
  <si>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</si>
  <si>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</si>
  <si>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</si>
  <si>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</si>
  <si>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</si>
  <si>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</si>
  <si>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</si>
  <si>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</si>
  <si>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</si>
  <si>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</si>
  <si>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</si>
  <si>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</si>
  <si>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</si>
  <si>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</si>
  <si>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</si>
  <si>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</si>
  <si>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</si>
  <si>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</si>
  <si>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</si>
  <si>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</si>
  <si>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</si>
  <si>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</si>
  <si>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</si>
  <si>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</si>
  <si>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</si>
  <si>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</si>
  <si>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</si>
  <si>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</si>
  <si>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</si>
  <si>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</si>
  <si>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</si>
  <si>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</si>
  <si>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</si>
  <si>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</si>
  <si>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</si>
  <si>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</si>
  <si>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</si>
  <si>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</si>
  <si>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</si>
  <si>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</si>
  <si>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</si>
  <si>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</si>
  <si>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</si>
  <si>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</si>
  <si>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</si>
  <si>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</si>
  <si>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</si>
  <si>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</si>
  <si>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</si>
  <si>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</si>
  <si>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</si>
  <si>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</si>
  <si>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</si>
  <si>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</si>
  <si>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</si>
  <si>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</si>
  <si>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</si>
  <si>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</si>
  <si>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</si>
  <si>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</si>
  <si>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</si>
  <si>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</si>
  <si>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</si>
  <si>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</si>
  <si>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</si>
  <si>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</si>
  <si>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</si>
  <si>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</si>
  <si>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</si>
  <si>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</si>
  <si>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</si>
  <si>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</si>
  <si>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</si>
  <si>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</si>
  <si>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</si>
  <si>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</si>
  <si>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</si>
  <si>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</si>
  <si>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</si>
  <si>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</si>
  <si>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</si>
  <si>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</si>
  <si>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</si>
  <si>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</si>
  <si>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</si>
  <si>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</si>
  <si>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</si>
  <si>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</si>
  <si>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</si>
  <si>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</si>
  <si>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</si>
  <si>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</si>
  <si>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</si>
  <si>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</si>
  <si>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</si>
  <si>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</si>
  <si>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</si>
  <si>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</si>
  <si>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</si>
  <si>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</si>
  <si>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</si>
  <si>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</si>
  <si>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</si>
  <si>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</si>
  <si>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</si>
  <si>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</si>
  <si>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</si>
  <si>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</si>
  <si>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</si>
  <si>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</si>
  <si>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</si>
  <si>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</si>
  <si>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</si>
  <si>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</si>
  <si>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</si>
  <si>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</si>
  <si>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</si>
  <si>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</si>
  <si>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</si>
  <si>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</si>
  <si>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</si>
  <si>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</si>
  <si>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</si>
  <si>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</si>
  <si>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</si>
  <si>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</si>
  <si>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</si>
  <si>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</si>
  <si>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</si>
  <si>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</si>
  <si>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</si>
  <si>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</si>
  <si>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</si>
  <si>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</si>
  <si>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</si>
  <si>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</si>
  <si>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</si>
  <si>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</si>
  <si>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</si>
  <si>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</si>
  <si>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</si>
  <si>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</si>
  <si>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</si>
  <si>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</si>
  <si>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</si>
  <si>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</si>
  <si>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</si>
  <si>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</si>
  <si>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</si>
  <si>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</si>
  <si>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</si>
  <si>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</si>
  <si>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</si>
  <si>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</si>
  <si>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</si>
  <si>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</si>
  <si>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</si>
  <si>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</si>
  <si>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</si>
  <si>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</si>
  <si>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</si>
  <si>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</si>
  <si>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</si>
  <si>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</si>
  <si>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</si>
  <si>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</si>
  <si>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</si>
  <si>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</si>
  <si>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</si>
  <si>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</si>
  <si>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</si>
  <si>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</si>
  <si>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</si>
  <si>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</si>
  <si>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</si>
  <si>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</si>
  <si>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</si>
  <si>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</si>
  <si>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</si>
  <si>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</si>
  <si>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</si>
  <si>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</si>
  <si>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</si>
  <si>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</si>
  <si>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</si>
  <si>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</si>
  <si>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</si>
  <si>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</si>
  <si>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</si>
  <si>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</si>
  <si>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</si>
  <si>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</si>
  <si>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</si>
  <si>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</si>
  <si>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</si>
  <si>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Bastrop County</t>
  </si>
  <si>
    <t>(512) 581-7100</t>
  </si>
  <si>
    <t>http://www.co.bastrop.tx.us/</t>
  </si>
  <si>
    <t>Lisa Smith</t>
  </si>
  <si>
    <t>County Auditor</t>
  </si>
  <si>
    <t>(512) 332-7222</t>
  </si>
  <si>
    <t>804 Pecan</t>
  </si>
  <si>
    <t>Bastrop</t>
  </si>
  <si>
    <t>Combination Tax &amp; Revenue Certificates of Obligation, Series 2010</t>
  </si>
  <si>
    <t>Limited Tax Refunding Bonds, Series 2012</t>
  </si>
  <si>
    <t>Limited Tax Refunding Bonds, Series 2013</t>
  </si>
  <si>
    <t>Combination Tax &amp; Revenue Certificates of Obligation, Series 2014</t>
  </si>
  <si>
    <t>Limited Tax Refunding Bonds, Series 2015</t>
  </si>
  <si>
    <t>Refunding</t>
  </si>
  <si>
    <t>Public Improvements</t>
  </si>
  <si>
    <t>Combination Tax &amp; Revenue Certificates of Obligation, Series 2017</t>
  </si>
  <si>
    <t>Combination Tax &amp; Revenue Certificates of Obligation, Series 2018</t>
  </si>
  <si>
    <t>US Census Bureau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</si>
</sst>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164" formatCode="[&lt;=9999999]###\-####;\(###\)\ ###\-####"/>
    <numFmt numFmtId="165" formatCode="00000"/>
    <numFmt numFmtId="166" formatCode="&quot;$&quot;#,##0"/>
    <numFmt numFmtId="167" formatCode="&quot;$&quot;#,##0.00"/>
  </numFmts>
  <fonts count="14"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12"/>
      <color rgb="FF545454"/>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3" fillId="0" borderId="0" xfId="0" applyFont="1"/>
    <xf numFmtId="0" fontId="1" fillId="0" borderId="1" xfId="0" quotePrefix="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xf numFmtId="0" fontId="1" fillId="0" borderId="2" xfId="0" quotePrefix="1" applyNumberFormat="1" applyFont="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9" sqref="B9"/>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2020</v>
      </c>
    </row>
    <row r="8" spans="1:2" x14ac:dyDescent="0.25">
      <c r="A8" s="14" t="s">
        <v>240</v>
      </c>
      <c r="B8" s="78">
        <v>43739</v>
      </c>
    </row>
    <row r="9" spans="1:2" x14ac:dyDescent="0.25">
      <c r="A9" s="14" t="s">
        <v>14</v>
      </c>
      <c r="B9" s="72">
        <f>IF(ISBLANK(B8),"",DATE(YEAR(B8)+1,MONTH(B8),DAY(B8)-1))</f>
        <v>44104</v>
      </c>
    </row>
    <row r="10" spans="1:2" x14ac:dyDescent="0.25">
      <c r="A10" s="14" t="s">
        <v>21</v>
      </c>
      <c r="B10" s="78" t="s">
        <v>301</v>
      </c>
    </row>
    <row r="11" spans="1:2" x14ac:dyDescent="0.25">
      <c r="A11" s="14" t="s">
        <v>241</v>
      </c>
      <c r="B11" s="96" t="s">
        <v>300</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row>
    <row r="20" spans="1:2" x14ac:dyDescent="0.25">
      <c r="A20" s="18" t="s">
        <v>246</v>
      </c>
      <c r="B20" s="76" t="s">
        <v>305</v>
      </c>
    </row>
    <row r="21" spans="1:2" x14ac:dyDescent="0.25">
      <c r="A21" s="18" t="s">
        <v>5</v>
      </c>
      <c r="B21" s="76"/>
    </row>
    <row r="22" spans="1:2" x14ac:dyDescent="0.25">
      <c r="A22" s="18" t="s">
        <v>247</v>
      </c>
      <c r="B22" s="76" t="s">
        <v>306</v>
      </c>
    </row>
    <row r="23" spans="1:2" x14ac:dyDescent="0.25">
      <c r="A23" s="18" t="s">
        <v>248</v>
      </c>
      <c r="B23" s="80">
        <v>78602</v>
      </c>
    </row>
    <row r="24" spans="1:2" x14ac:dyDescent="0.25">
      <c r="A24" s="18" t="s">
        <v>249</v>
      </c>
      <c r="B24" s="76" t="s">
        <v>306</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30052"/>
  <sheetViews>
    <sheetView topLeftCell="E1" zoomScale="90" zoomScaleNormal="90" workbookViewId="0">
      <selection activeCell="J22" sqref="J22"/>
    </sheetView>
  </sheetViews>
  <sheetFormatPr defaultColWidth="0" defaultRowHeight="15.75" zeroHeight="1" x14ac:dyDescent="0.25"/>
  <cols>
    <col min="1" max="1" width="74.7109375" style="1" customWidth="1"/>
    <col min="2" max="2" width="21.2851562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21.7109375" style="1" bestFit="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Bastrop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c r="B10" s="82"/>
      <c r="C10" s="83"/>
      <c r="D10" s="83"/>
      <c r="E10" s="84"/>
      <c r="F10" s="85"/>
      <c r="G10" s="82"/>
      <c r="H10" s="84"/>
      <c r="I10" s="84"/>
      <c r="J10" s="84"/>
      <c r="K10" s="82"/>
      <c r="L10" s="82"/>
      <c r="M10" s="81"/>
      <c r="N10" s="81"/>
      <c r="O10" s="82"/>
      <c r="P10" s="82"/>
      <c r="Q10" s="82"/>
      <c r="R10" s="86"/>
      <c r="S10" s="86"/>
    </row>
    <row r="11" spans="1:19" s="3" customFormat="1" x14ac:dyDescent="0.25">
      <c r="A11" s="86" t="s">
        <v>307</v>
      </c>
      <c r="B11" s="86"/>
      <c r="C11" s="83">
        <v>10810000</v>
      </c>
      <c r="D11" s="83">
        <v>6400000</v>
      </c>
      <c r="E11" s="84">
        <v>7905025</v>
      </c>
      <c r="F11" s="87">
        <v>47696</v>
      </c>
      <c r="G11" s="82" t="s">
        <v>12</v>
      </c>
      <c r="H11" s="84">
        <v>11025953.49</v>
      </c>
      <c r="I11" s="84">
        <v>11025953.49</v>
      </c>
      <c r="J11" s="84">
        <f t="shared" ref="J11:J15" si="0">H11-I11</f>
        <v>0</v>
      </c>
      <c r="K11" s="88" t="s">
        <v>313</v>
      </c>
      <c r="L11" s="82" t="s">
        <v>12</v>
      </c>
      <c r="M11" s="81" t="s">
        <v>43</v>
      </c>
      <c r="N11" s="81" t="s">
        <v>42</v>
      </c>
      <c r="O11" s="82" t="s">
        <v>77</v>
      </c>
      <c r="P11" s="82" t="s">
        <v>77</v>
      </c>
      <c r="Q11" s="82"/>
      <c r="R11" s="86"/>
      <c r="S11" s="86"/>
    </row>
    <row r="12" spans="1:19" s="3" customFormat="1" x14ac:dyDescent="0.25">
      <c r="A12" s="86" t="s">
        <v>308</v>
      </c>
      <c r="B12" s="86"/>
      <c r="C12" s="83">
        <v>6425000</v>
      </c>
      <c r="D12" s="83">
        <v>1980000</v>
      </c>
      <c r="E12" s="84">
        <v>2100300</v>
      </c>
      <c r="F12" s="87">
        <v>45078</v>
      </c>
      <c r="G12" s="82" t="s">
        <v>12</v>
      </c>
      <c r="H12" s="84">
        <v>6949761.9000000004</v>
      </c>
      <c r="I12" s="84">
        <v>6949761.9000000004</v>
      </c>
      <c r="J12" s="84">
        <f t="shared" si="0"/>
        <v>0</v>
      </c>
      <c r="K12" s="82" t="s">
        <v>312</v>
      </c>
      <c r="L12" s="82" t="s">
        <v>12</v>
      </c>
      <c r="M12" s="81" t="s">
        <v>43</v>
      </c>
      <c r="N12" s="81" t="s">
        <v>42</v>
      </c>
      <c r="O12" s="82" t="s">
        <v>77</v>
      </c>
      <c r="P12" s="82" t="s">
        <v>77</v>
      </c>
      <c r="Q12" s="82"/>
      <c r="R12" s="86"/>
      <c r="S12" s="86"/>
    </row>
    <row r="13" spans="1:19" s="3" customFormat="1" x14ac:dyDescent="0.25">
      <c r="A13" s="86" t="s">
        <v>309</v>
      </c>
      <c r="B13" s="86"/>
      <c r="C13" s="83">
        <v>9120000</v>
      </c>
      <c r="D13" s="83">
        <v>4925000</v>
      </c>
      <c r="E13" s="84">
        <v>5317575</v>
      </c>
      <c r="F13" s="87">
        <v>45809</v>
      </c>
      <c r="G13" s="82" t="s">
        <v>12</v>
      </c>
      <c r="H13" s="84">
        <v>9850370.1600000001</v>
      </c>
      <c r="I13" s="84">
        <v>9850370.1600000001</v>
      </c>
      <c r="J13" s="84">
        <f t="shared" si="0"/>
        <v>0</v>
      </c>
      <c r="K13" s="82" t="s">
        <v>312</v>
      </c>
      <c r="L13" s="82" t="s">
        <v>12</v>
      </c>
      <c r="M13" s="81" t="s">
        <v>43</v>
      </c>
      <c r="N13" s="81" t="s">
        <v>42</v>
      </c>
      <c r="O13" s="82" t="s">
        <v>77</v>
      </c>
      <c r="P13" s="82" t="s">
        <v>77</v>
      </c>
      <c r="Q13" s="82"/>
      <c r="R13" s="86"/>
      <c r="S13" s="86"/>
    </row>
    <row r="14" spans="1:19" s="3" customFormat="1" x14ac:dyDescent="0.25">
      <c r="A14" s="97" t="s">
        <v>310</v>
      </c>
      <c r="B14" s="86"/>
      <c r="C14" s="83">
        <v>9335000</v>
      </c>
      <c r="D14" s="83">
        <v>7750000</v>
      </c>
      <c r="E14" s="84">
        <v>9975850</v>
      </c>
      <c r="F14" s="87">
        <v>49157</v>
      </c>
      <c r="G14" s="82" t="s">
        <v>12</v>
      </c>
      <c r="H14" s="84">
        <v>9783427.8100000005</v>
      </c>
      <c r="I14" s="84">
        <v>9783427.8100000005</v>
      </c>
      <c r="J14" s="84">
        <f t="shared" si="0"/>
        <v>0</v>
      </c>
      <c r="K14" s="88" t="s">
        <v>313</v>
      </c>
      <c r="L14" s="82" t="s">
        <v>12</v>
      </c>
      <c r="M14" s="81" t="s">
        <v>43</v>
      </c>
      <c r="N14" s="81" t="s">
        <v>42</v>
      </c>
      <c r="O14" s="82" t="s">
        <v>77</v>
      </c>
      <c r="P14" s="82" t="s">
        <v>77</v>
      </c>
      <c r="Q14" s="82"/>
      <c r="R14" s="86"/>
      <c r="S14" s="86"/>
    </row>
    <row r="15" spans="1:19" s="3" customFormat="1" x14ac:dyDescent="0.25">
      <c r="A15" s="86" t="s">
        <v>311</v>
      </c>
      <c r="B15" s="86"/>
      <c r="C15" s="83">
        <v>4715000</v>
      </c>
      <c r="D15" s="83">
        <v>2455000</v>
      </c>
      <c r="E15" s="84">
        <v>2765200</v>
      </c>
      <c r="F15" s="87">
        <v>46218</v>
      </c>
      <c r="G15" s="82" t="s">
        <v>12</v>
      </c>
      <c r="H15" s="84">
        <v>5050126.2699999996</v>
      </c>
      <c r="I15" s="84">
        <v>5050126.2699999996</v>
      </c>
      <c r="J15" s="84">
        <f t="shared" si="0"/>
        <v>0</v>
      </c>
      <c r="K15" s="82" t="s">
        <v>312</v>
      </c>
      <c r="L15" s="82" t="s">
        <v>12</v>
      </c>
      <c r="M15" s="81" t="s">
        <v>43</v>
      </c>
      <c r="N15" s="81" t="s">
        <v>42</v>
      </c>
      <c r="O15" s="82" t="s">
        <v>77</v>
      </c>
      <c r="P15" s="82" t="s">
        <v>77</v>
      </c>
      <c r="Q15" s="82"/>
      <c r="R15" s="86"/>
      <c r="S15" s="86"/>
    </row>
    <row r="16" spans="1:19" s="3" customFormat="1" x14ac:dyDescent="0.25">
      <c r="A16" s="97" t="s">
        <v>314</v>
      </c>
      <c r="B16" s="86"/>
      <c r="C16" s="83">
        <v>9290000</v>
      </c>
      <c r="D16" s="83">
        <v>8485000</v>
      </c>
      <c r="E16" s="84">
        <v>10807300</v>
      </c>
      <c r="F16" s="87">
        <v>49888</v>
      </c>
      <c r="G16" s="82" t="s">
        <v>12</v>
      </c>
      <c r="H16" s="84">
        <v>9675821.0500000007</v>
      </c>
      <c r="I16" s="84">
        <v>9484155.6199999992</v>
      </c>
      <c r="J16" s="84">
        <f>H16-I16</f>
        <v>191665.43000000156</v>
      </c>
      <c r="K16" s="88" t="s">
        <v>313</v>
      </c>
      <c r="L16" s="82" t="s">
        <v>12</v>
      </c>
      <c r="M16" s="81" t="s">
        <v>43</v>
      </c>
      <c r="N16" s="81" t="s">
        <v>42</v>
      </c>
      <c r="O16" s="82" t="s">
        <v>77</v>
      </c>
      <c r="P16" s="82" t="s">
        <v>77</v>
      </c>
      <c r="Q16" s="82"/>
      <c r="R16" s="86"/>
      <c r="S16" s="86"/>
    </row>
    <row r="17" spans="1:19" s="3" customFormat="1" x14ac:dyDescent="0.25">
      <c r="A17" s="97" t="s">
        <v>315</v>
      </c>
      <c r="B17" s="86"/>
      <c r="C17" s="83">
        <v>9305000</v>
      </c>
      <c r="D17" s="83">
        <v>8980000</v>
      </c>
      <c r="E17" s="84">
        <v>12173475</v>
      </c>
      <c r="F17" s="87">
        <v>50618</v>
      </c>
      <c r="G17" s="82" t="s">
        <v>12</v>
      </c>
      <c r="H17" s="84">
        <v>9746797.3499999996</v>
      </c>
      <c r="I17" s="84">
        <v>5553374.6699999999</v>
      </c>
      <c r="J17" s="84">
        <f>H17-I17</f>
        <v>4193422.6799999997</v>
      </c>
      <c r="K17" s="88" t="s">
        <v>313</v>
      </c>
      <c r="L17" s="82" t="s">
        <v>12</v>
      </c>
      <c r="M17" s="81" t="s">
        <v>43</v>
      </c>
      <c r="N17" s="81" t="s">
        <v>42</v>
      </c>
      <c r="O17" s="82" t="s">
        <v>77</v>
      </c>
      <c r="P17" s="82" t="s">
        <v>77</v>
      </c>
      <c r="Q17" s="82"/>
      <c r="R17" s="86"/>
      <c r="S17" s="86"/>
    </row>
    <row r="18" spans="1:19" s="3" customFormat="1" x14ac:dyDescent="0.25">
      <c r="A18" s="86"/>
      <c r="B18" s="86"/>
      <c r="C18" s="83">
        <v>0</v>
      </c>
      <c r="D18" s="83">
        <v>0</v>
      </c>
      <c r="E18" s="84">
        <v>0</v>
      </c>
      <c r="F18" s="87"/>
      <c r="G18" s="82"/>
      <c r="H18" s="84">
        <v>0</v>
      </c>
      <c r="I18" s="84">
        <v>0</v>
      </c>
      <c r="J18" s="84">
        <f t="shared" ref="J18:J61" si="1">H18-I18</f>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1"/>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1"/>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1"/>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1"/>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1"/>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1"/>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1"/>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1"/>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1"/>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1"/>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1"/>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1"/>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1"/>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1"/>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1"/>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1"/>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1"/>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1"/>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1"/>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1"/>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1"/>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1"/>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1"/>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1"/>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1"/>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1"/>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1"/>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1"/>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1"/>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1"/>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1"/>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1"/>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1"/>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1"/>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1"/>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1"/>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1"/>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1"/>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1"/>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1"/>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1"/>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1"/>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1"/>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2">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2"/>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2"/>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2"/>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2"/>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2"/>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2"/>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2"/>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2"/>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2"/>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2"/>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2"/>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2"/>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2"/>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2"/>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2"/>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2"/>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2"/>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2"/>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2"/>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2"/>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2"/>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2"/>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2"/>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2"/>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2"/>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2"/>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2"/>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2"/>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2"/>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2"/>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2"/>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2"/>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2"/>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2"/>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2"/>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2"/>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2"/>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2"/>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2"/>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2"/>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2"/>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2"/>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2"/>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2"/>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2"/>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2"/>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2"/>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2"/>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abSelected="1"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Bastrop County</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SUM('2 - Individual Debt Obligations'!D10:D17)</f>
        <v>40975000</v>
      </c>
    </row>
    <row r="11" spans="1:11" x14ac:dyDescent="0.25">
      <c r="A11" s="58" t="s">
        <v>81</v>
      </c>
      <c r="B11" s="90">
        <f>B10</f>
        <v>40975000</v>
      </c>
    </row>
    <row r="12" spans="1:11" ht="31.5" x14ac:dyDescent="0.25">
      <c r="A12" s="58" t="s">
        <v>82</v>
      </c>
      <c r="B12" s="90">
        <f>SUM('2 - Individual Debt Obligations'!E10:E17)</f>
        <v>51044725</v>
      </c>
    </row>
    <row r="13" spans="1:11" x14ac:dyDescent="0.25">
      <c r="A13" s="21"/>
      <c r="B13" s="21"/>
    </row>
    <row r="14" spans="1:11" ht="31.5" x14ac:dyDescent="0.25">
      <c r="A14" s="28" t="s">
        <v>224</v>
      </c>
      <c r="B14" s="29"/>
    </row>
    <row r="15" spans="1:11" x14ac:dyDescent="0.25">
      <c r="A15" s="57" t="s">
        <v>83</v>
      </c>
      <c r="B15" s="89">
        <f>B11</f>
        <v>40975000</v>
      </c>
    </row>
    <row r="16" spans="1:11" ht="31.5" x14ac:dyDescent="0.25">
      <c r="A16" s="58" t="s">
        <v>84</v>
      </c>
      <c r="B16" s="90">
        <f>B11</f>
        <v>40975000</v>
      </c>
    </row>
    <row r="17" spans="1:2" ht="31.5" x14ac:dyDescent="0.25">
      <c r="A17" s="58" t="s">
        <v>85</v>
      </c>
      <c r="B17" s="90">
        <f>B12</f>
        <v>51044725</v>
      </c>
    </row>
    <row r="18" spans="1:2" x14ac:dyDescent="0.25">
      <c r="A18" s="21"/>
      <c r="B18" s="21"/>
    </row>
    <row r="19" spans="1:2" ht="31.5" x14ac:dyDescent="0.25">
      <c r="A19" s="28" t="s">
        <v>223</v>
      </c>
      <c r="B19" s="31"/>
    </row>
    <row r="20" spans="1:2" x14ac:dyDescent="0.25">
      <c r="A20" s="57" t="s">
        <v>291</v>
      </c>
      <c r="B20" s="91">
        <v>88723</v>
      </c>
    </row>
    <row r="21" spans="1:2" x14ac:dyDescent="0.25">
      <c r="A21" s="57" t="s">
        <v>292</v>
      </c>
      <c r="B21" s="99" t="s">
        <v>316</v>
      </c>
    </row>
    <row r="22" spans="1:2" ht="31.5" customHeight="1" x14ac:dyDescent="0.25">
      <c r="A22" s="57" t="s">
        <v>86</v>
      </c>
      <c r="B22" s="98">
        <f>B15/B20</f>
        <v>461.83064143457727</v>
      </c>
    </row>
    <row r="23" spans="1:2" ht="31.5" x14ac:dyDescent="0.25">
      <c r="A23" s="58" t="s">
        <v>87</v>
      </c>
      <c r="B23" s="98">
        <f>B16/B20</f>
        <v>461.83064143457727</v>
      </c>
    </row>
    <row r="24" spans="1:2" ht="47.25" customHeight="1" x14ac:dyDescent="0.25">
      <c r="A24" s="58" t="s">
        <v>88</v>
      </c>
      <c r="B24" s="98">
        <f>B17/B20</f>
        <v>575.32686000247963</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5" t="s">
        <v>297</v>
      </c>
      <c r="B31" s="95"/>
      <c r="C31" s="95"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2"/>
    </row>
    <row r="5" spans="1:2" x14ac:dyDescent="0.25">
      <c r="A5" s="10">
        <v>2</v>
      </c>
      <c r="B5" s="92"/>
    </row>
    <row r="6" spans="1:2" x14ac:dyDescent="0.25">
      <c r="A6" s="10">
        <v>3</v>
      </c>
      <c r="B6" s="92"/>
    </row>
    <row r="7" spans="1:2" x14ac:dyDescent="0.25">
      <c r="A7" s="10">
        <v>4</v>
      </c>
      <c r="B7" s="92"/>
    </row>
    <row r="8" spans="1:2" x14ac:dyDescent="0.25">
      <c r="A8" s="10">
        <v>5</v>
      </c>
      <c r="B8" s="92"/>
    </row>
    <row r="9" spans="1:2" x14ac:dyDescent="0.25">
      <c r="A9" s="10">
        <v>6</v>
      </c>
      <c r="B9" s="92"/>
    </row>
    <row r="10" spans="1:2" x14ac:dyDescent="0.25">
      <c r="A10" s="10">
        <v>7</v>
      </c>
      <c r="B10" s="92"/>
    </row>
    <row r="11" spans="1:2" x14ac:dyDescent="0.25">
      <c r="A11" s="10">
        <v>8</v>
      </c>
      <c r="B11" s="92"/>
    </row>
    <row r="12" spans="1:2" x14ac:dyDescent="0.25">
      <c r="A12" s="10">
        <v>9</v>
      </c>
      <c r="B12" s="92"/>
    </row>
    <row r="13" spans="1:2" x14ac:dyDescent="0.25">
      <c r="A13" s="10">
        <v>10</v>
      </c>
      <c r="B13" s="92"/>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activeCell="B21" sqref="B21"/>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3"/>
    </row>
    <row r="7" spans="1:5" ht="31.5" x14ac:dyDescent="0.25">
      <c r="A7" s="41">
        <v>2</v>
      </c>
      <c r="B7" s="17" t="s">
        <v>99</v>
      </c>
      <c r="C7" s="17" t="s">
        <v>100</v>
      </c>
      <c r="D7" s="16" t="s">
        <v>98</v>
      </c>
      <c r="E7" s="93"/>
    </row>
    <row r="8" spans="1:5" x14ac:dyDescent="0.25">
      <c r="A8" s="41">
        <v>3</v>
      </c>
      <c r="B8" s="17" t="s">
        <v>101</v>
      </c>
      <c r="C8" s="17" t="s">
        <v>102</v>
      </c>
      <c r="D8" s="16" t="s">
        <v>98</v>
      </c>
      <c r="E8" s="93"/>
    </row>
    <row r="9" spans="1:5" ht="47.25" x14ac:dyDescent="0.25">
      <c r="A9" s="41">
        <v>4</v>
      </c>
      <c r="B9" s="17" t="s">
        <v>103</v>
      </c>
      <c r="C9" s="17" t="s">
        <v>104</v>
      </c>
      <c r="D9" s="16" t="s">
        <v>98</v>
      </c>
      <c r="E9" s="93"/>
    </row>
    <row r="10" spans="1:5" ht="31.5" x14ac:dyDescent="0.25">
      <c r="A10" s="41">
        <v>5</v>
      </c>
      <c r="B10" s="17" t="s">
        <v>105</v>
      </c>
      <c r="C10" s="17" t="s">
        <v>106</v>
      </c>
      <c r="D10" s="16" t="s">
        <v>98</v>
      </c>
      <c r="E10" s="93"/>
    </row>
    <row r="11" spans="1:5" x14ac:dyDescent="0.25">
      <c r="A11" s="41">
        <v>6</v>
      </c>
      <c r="B11" s="17" t="s">
        <v>107</v>
      </c>
      <c r="C11" s="17" t="s">
        <v>108</v>
      </c>
      <c r="D11" s="16" t="s">
        <v>98</v>
      </c>
      <c r="E11" s="93"/>
    </row>
    <row r="12" spans="1:5" ht="63" x14ac:dyDescent="0.25">
      <c r="A12" s="41">
        <v>7</v>
      </c>
      <c r="B12" s="17" t="s">
        <v>109</v>
      </c>
      <c r="C12" s="17" t="s">
        <v>110</v>
      </c>
      <c r="D12" s="16" t="s">
        <v>98</v>
      </c>
      <c r="E12" s="93"/>
    </row>
    <row r="13" spans="1:5" ht="31.5" x14ac:dyDescent="0.25">
      <c r="A13" s="41">
        <v>8</v>
      </c>
      <c r="B13" s="17" t="s">
        <v>111</v>
      </c>
      <c r="C13" s="17" t="s">
        <v>112</v>
      </c>
      <c r="D13" s="16" t="s">
        <v>98</v>
      </c>
      <c r="E13" s="93"/>
    </row>
    <row r="14" spans="1:5" x14ac:dyDescent="0.25">
      <c r="A14" s="41">
        <v>9</v>
      </c>
      <c r="B14" s="17" t="s">
        <v>113</v>
      </c>
      <c r="C14" s="17" t="s">
        <v>114</v>
      </c>
      <c r="D14" s="16" t="s">
        <v>98</v>
      </c>
      <c r="E14" s="93"/>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4"/>
    </row>
    <row r="19" spans="1:5" ht="31.5" x14ac:dyDescent="0.25">
      <c r="A19" s="41">
        <v>11</v>
      </c>
      <c r="B19" s="17" t="s">
        <v>119</v>
      </c>
      <c r="C19" s="17" t="s">
        <v>120</v>
      </c>
      <c r="D19" s="16" t="s">
        <v>118</v>
      </c>
      <c r="E19" s="94"/>
    </row>
    <row r="20" spans="1:5" x14ac:dyDescent="0.25">
      <c r="A20" s="41">
        <v>12</v>
      </c>
      <c r="B20" s="17" t="s">
        <v>121</v>
      </c>
      <c r="C20" s="17" t="s">
        <v>122</v>
      </c>
      <c r="D20" s="16" t="s">
        <v>118</v>
      </c>
      <c r="E20" s="94"/>
    </row>
    <row r="21" spans="1:5" ht="31.5" x14ac:dyDescent="0.25">
      <c r="A21" s="41">
        <v>13</v>
      </c>
      <c r="B21" s="17" t="s">
        <v>123</v>
      </c>
      <c r="C21" s="17" t="s">
        <v>124</v>
      </c>
      <c r="D21" s="16" t="s">
        <v>118</v>
      </c>
      <c r="E21" s="94"/>
    </row>
    <row r="22" spans="1:5" ht="63" x14ac:dyDescent="0.25">
      <c r="A22" s="41">
        <v>14</v>
      </c>
      <c r="B22" s="17" t="s">
        <v>125</v>
      </c>
      <c r="C22" s="17" t="s">
        <v>126</v>
      </c>
      <c r="D22" s="16" t="s">
        <v>118</v>
      </c>
      <c r="E22" s="94"/>
    </row>
    <row r="23" spans="1:5" ht="31.5" x14ac:dyDescent="0.25">
      <c r="A23" s="41">
        <v>15</v>
      </c>
      <c r="B23" s="17" t="s">
        <v>127</v>
      </c>
      <c r="C23" s="17" t="s">
        <v>128</v>
      </c>
      <c r="D23" s="16" t="s">
        <v>118</v>
      </c>
      <c r="E23" s="94"/>
    </row>
    <row r="24" spans="1:5" x14ac:dyDescent="0.25">
      <c r="A24" s="41">
        <v>16</v>
      </c>
      <c r="B24" s="17" t="s">
        <v>129</v>
      </c>
      <c r="C24" s="17" t="s">
        <v>130</v>
      </c>
      <c r="D24" s="16" t="s">
        <v>118</v>
      </c>
      <c r="E24" s="94"/>
    </row>
    <row r="25" spans="1:5" ht="31.5" x14ac:dyDescent="0.25">
      <c r="A25" s="41">
        <v>17</v>
      </c>
      <c r="B25" s="17" t="s">
        <v>131</v>
      </c>
      <c r="C25" s="17" t="s">
        <v>124</v>
      </c>
      <c r="D25" s="16" t="s">
        <v>118</v>
      </c>
      <c r="E25" s="94"/>
    </row>
    <row r="26" spans="1:5" ht="63" x14ac:dyDescent="0.25">
      <c r="A26" s="41">
        <v>18</v>
      </c>
      <c r="B26" s="17" t="s">
        <v>132</v>
      </c>
      <c r="C26" s="17" t="s">
        <v>133</v>
      </c>
      <c r="D26" s="16" t="s">
        <v>118</v>
      </c>
      <c r="E26" s="94"/>
    </row>
    <row r="27" spans="1:5" ht="31.5" x14ac:dyDescent="0.25">
      <c r="A27" s="41">
        <v>19</v>
      </c>
      <c r="B27" s="17" t="s">
        <v>134</v>
      </c>
      <c r="C27" s="17" t="s">
        <v>135</v>
      </c>
      <c r="D27" s="16" t="s">
        <v>118</v>
      </c>
      <c r="E27" s="94"/>
    </row>
    <row r="28" spans="1:5" x14ac:dyDescent="0.25">
      <c r="A28" s="41">
        <v>20</v>
      </c>
      <c r="B28" s="17" t="s">
        <v>136</v>
      </c>
      <c r="C28" s="17" t="s">
        <v>137</v>
      </c>
      <c r="D28" s="16" t="s">
        <v>118</v>
      </c>
      <c r="E28" s="94"/>
    </row>
    <row r="29" spans="1:5" ht="31.5" x14ac:dyDescent="0.25">
      <c r="A29" s="41">
        <v>21</v>
      </c>
      <c r="B29" s="17" t="s">
        <v>138</v>
      </c>
      <c r="C29" s="17" t="s">
        <v>124</v>
      </c>
      <c r="D29" s="16" t="s">
        <v>118</v>
      </c>
      <c r="E29" s="94"/>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C4" zoomScale="70" zoomScaleNormal="70" workbookViewId="0">
      <selection activeCell="D21" sqref="D21"/>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Jennifer Pacheco</cp:lastModifiedBy>
  <dcterms:created xsi:type="dcterms:W3CDTF">2017-01-13T17:49:37Z</dcterms:created>
  <dcterms:modified xsi:type="dcterms:W3CDTF">2021-03-18T20:10:38Z</dcterms:modified>
</cp:coreProperties>
</file>